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ndexm-my.sharepoint.com/personal/mauricio_zalles_andexm_com/Documents/Documentos/CODE/zallesnetworks/public_html/descargas/"/>
    </mc:Choice>
  </mc:AlternateContent>
  <xr:revisionPtr revIDLastSave="0" documentId="8_{48918F90-6396-4DA4-B0DE-0284D7023E31}" xr6:coauthVersionLast="47" xr6:coauthVersionMax="47" xr10:uidLastSave="{00000000-0000-0000-0000-000000000000}"/>
  <bookViews>
    <workbookView xWindow="2376" yWindow="1476" windowWidth="17280" windowHeight="9960" xr2:uid="{00000000-000D-0000-FFFF-FFFF00000000}"/>
  </bookViews>
  <sheets>
    <sheet name="Calculadora" sheetId="1" r:id="rId1"/>
    <sheet name="Varios productos" sheetId="2" r:id="rId2"/>
    <sheet name="Cómo usar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4" i="2" l="1"/>
  <c r="D53" i="2"/>
  <c r="D52" i="2"/>
  <c r="D51" i="2"/>
  <c r="D50" i="2"/>
  <c r="H50" i="2" s="1"/>
  <c r="D49" i="2"/>
  <c r="D48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H24" i="2" s="1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B15" i="1"/>
  <c r="B8" i="1"/>
  <c r="B10" i="1" s="1"/>
  <c r="B18" i="1" s="1"/>
  <c r="B20" i="1" s="1"/>
  <c r="E46" i="2" l="1"/>
  <c r="H46" i="2"/>
  <c r="G46" i="2"/>
  <c r="F46" i="2"/>
  <c r="E33" i="2"/>
  <c r="H33" i="2"/>
  <c r="G33" i="2"/>
  <c r="F33" i="2"/>
  <c r="H54" i="2"/>
  <c r="G54" i="2"/>
  <c r="F54" i="2"/>
  <c r="E54" i="2"/>
  <c r="H53" i="2"/>
  <c r="G53" i="2"/>
  <c r="F53" i="2"/>
  <c r="E53" i="2"/>
  <c r="H52" i="2"/>
  <c r="G52" i="2"/>
  <c r="F52" i="2"/>
  <c r="E52" i="2"/>
  <c r="H51" i="2"/>
  <c r="G51" i="2"/>
  <c r="F51" i="2"/>
  <c r="E51" i="2"/>
  <c r="G50" i="2"/>
  <c r="F50" i="2"/>
  <c r="E50" i="2"/>
  <c r="H49" i="2"/>
  <c r="G49" i="2"/>
  <c r="F49" i="2"/>
  <c r="E49" i="2"/>
  <c r="H48" i="2"/>
  <c r="G48" i="2"/>
  <c r="F48" i="2"/>
  <c r="E48" i="2"/>
  <c r="H47" i="2"/>
  <c r="G47" i="2"/>
  <c r="F47" i="2"/>
  <c r="E47" i="2"/>
  <c r="H45" i="2"/>
  <c r="G45" i="2"/>
  <c r="F45" i="2"/>
  <c r="E45" i="2"/>
  <c r="H44" i="2"/>
  <c r="G44" i="2"/>
  <c r="F44" i="2"/>
  <c r="E44" i="2"/>
  <c r="H43" i="2"/>
  <c r="G43" i="2"/>
  <c r="F43" i="2"/>
  <c r="E43" i="2"/>
  <c r="H42" i="2"/>
  <c r="G42" i="2"/>
  <c r="F42" i="2"/>
  <c r="E42" i="2"/>
  <c r="F41" i="2"/>
  <c r="H41" i="2"/>
  <c r="G41" i="2"/>
  <c r="E41" i="2"/>
  <c r="H40" i="2"/>
  <c r="G40" i="2"/>
  <c r="F40" i="2"/>
  <c r="E40" i="2"/>
  <c r="H39" i="2"/>
  <c r="G39" i="2"/>
  <c r="F39" i="2"/>
  <c r="E39" i="2"/>
  <c r="H38" i="2"/>
  <c r="G38" i="2"/>
  <c r="F38" i="2"/>
  <c r="E38" i="2"/>
  <c r="H37" i="2"/>
  <c r="G37" i="2"/>
  <c r="F37" i="2"/>
  <c r="E37" i="2"/>
  <c r="H36" i="2"/>
  <c r="G36" i="2"/>
  <c r="F36" i="2"/>
  <c r="E36" i="2"/>
  <c r="F35" i="2"/>
  <c r="E35" i="2"/>
  <c r="H35" i="2"/>
  <c r="G35" i="2"/>
  <c r="E34" i="2"/>
  <c r="H34" i="2"/>
  <c r="F34" i="2"/>
  <c r="G34" i="2"/>
  <c r="H32" i="2"/>
  <c r="G32" i="2"/>
  <c r="F32" i="2"/>
  <c r="E32" i="2"/>
  <c r="H31" i="2"/>
  <c r="G31" i="2"/>
  <c r="F31" i="2"/>
  <c r="E31" i="2"/>
  <c r="H30" i="2"/>
  <c r="G30" i="2"/>
  <c r="F30" i="2"/>
  <c r="E30" i="2"/>
  <c r="H29" i="2"/>
  <c r="G29" i="2"/>
  <c r="F29" i="2"/>
  <c r="E29" i="2"/>
  <c r="H28" i="2"/>
  <c r="G28" i="2"/>
  <c r="F28" i="2"/>
  <c r="E28" i="2"/>
  <c r="G27" i="2"/>
  <c r="F27" i="2"/>
  <c r="E27" i="2"/>
  <c r="H27" i="2"/>
  <c r="H26" i="2"/>
  <c r="G26" i="2"/>
  <c r="F26" i="2"/>
  <c r="E26" i="2"/>
  <c r="H25" i="2"/>
  <c r="G25" i="2"/>
  <c r="F25" i="2"/>
  <c r="E25" i="2"/>
  <c r="E24" i="2"/>
  <c r="G24" i="2"/>
  <c r="F24" i="2"/>
  <c r="G23" i="2"/>
  <c r="H23" i="2"/>
  <c r="F23" i="2"/>
  <c r="E23" i="2"/>
  <c r="H22" i="2"/>
  <c r="G22" i="2"/>
  <c r="F22" i="2"/>
  <c r="E22" i="2"/>
  <c r="H21" i="2"/>
  <c r="G21" i="2"/>
  <c r="F21" i="2"/>
  <c r="E21" i="2"/>
  <c r="E20" i="2"/>
  <c r="H20" i="2"/>
  <c r="G20" i="2"/>
  <c r="F20" i="2"/>
  <c r="H19" i="2"/>
  <c r="G19" i="2"/>
  <c r="F19" i="2"/>
  <c r="E19" i="2"/>
  <c r="E18" i="2"/>
  <c r="F18" i="2"/>
  <c r="H18" i="2"/>
  <c r="G18" i="2"/>
  <c r="F17" i="2"/>
  <c r="E17" i="2"/>
  <c r="H17" i="2"/>
  <c r="G17" i="2"/>
  <c r="H16" i="2"/>
  <c r="G16" i="2"/>
  <c r="F16" i="2"/>
  <c r="E16" i="2"/>
  <c r="H15" i="2"/>
  <c r="F15" i="2"/>
  <c r="G15" i="2"/>
  <c r="E15" i="2"/>
  <c r="H14" i="2"/>
  <c r="G14" i="2"/>
  <c r="F14" i="2"/>
  <c r="E14" i="2"/>
  <c r="F13" i="2"/>
  <c r="H13" i="2"/>
  <c r="G13" i="2"/>
  <c r="E13" i="2"/>
  <c r="H12" i="2"/>
  <c r="G12" i="2"/>
  <c r="F12" i="2"/>
  <c r="E12" i="2"/>
  <c r="H11" i="2"/>
  <c r="G11" i="2"/>
  <c r="F11" i="2"/>
  <c r="E11" i="2"/>
  <c r="H10" i="2"/>
  <c r="G10" i="2"/>
  <c r="F10" i="2"/>
  <c r="E10" i="2"/>
  <c r="G9" i="2"/>
  <c r="F9" i="2"/>
  <c r="E9" i="2"/>
  <c r="H9" i="2"/>
  <c r="H8" i="2"/>
  <c r="G8" i="2"/>
  <c r="F8" i="2"/>
  <c r="E8" i="2"/>
  <c r="G7" i="2"/>
  <c r="E7" i="2"/>
  <c r="F7" i="2" s="1"/>
  <c r="H7" i="2"/>
  <c r="G6" i="2"/>
  <c r="H6" i="2" s="1"/>
  <c r="E6" i="2"/>
  <c r="F6" i="2"/>
  <c r="G5" i="2"/>
  <c r="E5" i="2"/>
  <c r="F5" i="2"/>
  <c r="H5" i="2"/>
  <c r="B21" i="1"/>
  <c r="B22" i="1"/>
  <c r="B23" i="1"/>
  <c r="B26" i="1"/>
  <c r="B27" i="1" s="1"/>
</calcChain>
</file>

<file path=xl/sharedStrings.xml><?xml version="1.0" encoding="utf-8"?>
<sst xmlns="http://schemas.openxmlformats.org/spreadsheetml/2006/main" count="63" uniqueCount="59">
  <si>
    <t>Cálculo del precio de venta</t>
  </si>
  <si>
    <t>Ejemplo: una pyme que vende un producto hecho a mano. Cambia los valores amarillos por los tuyos.</t>
  </si>
  <si>
    <t>1. Costos directos por unidad</t>
  </si>
  <si>
    <t>Materiales o insumos</t>
  </si>
  <si>
    <t>Todo lo que compras para hacer una unidad, con el flete incluido.</t>
  </si>
  <si>
    <t>Horas de trabajo por unidad</t>
  </si>
  <si>
    <t>Cuánto tiempo toma hacer o entregar una unidad.</t>
  </si>
  <si>
    <t>Valor de una hora de trabajo</t>
  </si>
  <si>
    <t>Lo que cuesta una hora de trabajo, incluida la tuya.</t>
  </si>
  <si>
    <t>Mano de obra por unidad</t>
  </si>
  <si>
    <t>Otros costos por unidad (envase, envío, comisión)</t>
  </si>
  <si>
    <t>Por ejemplo, la comisión de la máquina de pago o del marketplace.</t>
  </si>
  <si>
    <t>Costo directo por unidad</t>
  </si>
  <si>
    <t>2. Gastos generales</t>
  </si>
  <si>
    <t>Gastos fijos del mes</t>
  </si>
  <si>
    <t>Arriendo, servicios, internet, hosting, contador: lo que pagas aunque no vendas.</t>
  </si>
  <si>
    <t>Unidades que vendes al mes</t>
  </si>
  <si>
    <t>Usa un número realista, no el de tu mejor mes.</t>
  </si>
  <si>
    <t>Gastos generales por unidad</t>
  </si>
  <si>
    <t>3. Precio</t>
  </si>
  <si>
    <t>Costo total por unidad</t>
  </si>
  <si>
    <t>Margen deseado sobre el precio</t>
  </si>
  <si>
    <t>Qué parte del precio neto es ganancia. Debe ser menor a 100 %.</t>
  </si>
  <si>
    <t>Precio de venta neto</t>
  </si>
  <si>
    <t>IVA (19 %)</t>
  </si>
  <si>
    <t>Precio de venta con IVA</t>
  </si>
  <si>
    <t>Es el precio que ve tu cliente final.</t>
  </si>
  <si>
    <t>Ganancia por unidad</t>
  </si>
  <si>
    <t>4. Punto de equilibrio</t>
  </si>
  <si>
    <t>Unidades mínimas al mes para cubrir los gastos fijos</t>
  </si>
  <si>
    <t>Bajo esta cantidad, el mes cierra con pérdida.</t>
  </si>
  <si>
    <t>Ventas netas mínimas al mes</t>
  </si>
  <si>
    <t>Plantilla gratis de Znetworks · zallesnetworks.com/plantillas/ · Celdas amarillas: para completar. Celdas blancas: se calculan solas.</t>
  </si>
  <si>
    <t>Precios de varios productos</t>
  </si>
  <si>
    <t>Si ya conoces el costo total por unidad de cada producto (calculado en la hoja "Calculadora"), define aquí el margen y obtén el precio.</t>
  </si>
  <si>
    <t>Producto o servicio</t>
  </si>
  <si>
    <t>Margen deseado</t>
  </si>
  <si>
    <t>Precio neto</t>
  </si>
  <si>
    <t>IVA</t>
  </si>
  <si>
    <t>Precio con IVA</t>
  </si>
  <si>
    <t>Recargo sobre el costo</t>
  </si>
  <si>
    <t>Producto A</t>
  </si>
  <si>
    <t>Producto B</t>
  </si>
  <si>
    <t>Servicio de instalación</t>
  </si>
  <si>
    <t>Cálculo del precio de venta en Excel</t>
  </si>
  <si>
    <t>Cómo usarla</t>
  </si>
  <si>
    <t>En la hoja "Calculadora", reemplaza los valores amarillos por los de tu producto o servicio: materiales, horas de trabajo, valor de la hora y otros costos por unidad.</t>
  </si>
  <si>
    <t>Escribe tus gastos fijos del mes y cuántas unidades vendes al mes, para repartir esos gastos en cada unidad.</t>
  </si>
  <si>
    <t>Define el margen que quieres ganar sobre el precio. La planilla calcula el precio neto, el IVA, el precio final y la ganancia por unidad.</t>
  </si>
  <si>
    <t>Revisa el punto de equilibrio: cuántas unidades necesitas vender al mes para no perder plata.</t>
  </si>
  <si>
    <t>Si vendes varios productos, usa la hoja "Varios productos" con el costo total de cada uno.</t>
  </si>
  <si>
    <t>Consejos</t>
  </si>
  <si>
    <t>•</t>
  </si>
  <si>
    <t>Margen y recargo no son lo mismo: un margen de 30 % sobre el precio equivale a un recargo de 43 % sobre el costo. La hoja "Varios productos" muestra los dos.</t>
  </si>
  <si>
    <t>Compara tu precio con el del mercado. Si quedas muy por encima, revisa tus costos; si quedas muy por debajo, probablemente olvidaste alguno.</t>
  </si>
  <si>
    <t>Actualiza la planilla cuando suban tus costos: un precio calculado hace un año puede estar dejándote sin ganancia.</t>
  </si>
  <si>
    <t>Colores: las celdas amarillas son para completar; las blancas tienen fórmulas y se calculan solas. Los datos que vienen escritos son solo un ejemplo: bórralos y usa los tuyos.</t>
  </si>
  <si>
    <t>Plantilla gratis de Znetworks (zallesnetworks.com/plantillas/). Puedes usarla y modificarla para tu negocio.</t>
  </si>
  <si>
    <t>¿Necesitas correo con tu dominio, hosting o publicar tu web? Escríbenos desde zallesnetworks.com.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</si>
</sst>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6" formatCode="#,##0.0"/>
  </numFmts>
  <fonts count="6" x14ac:knownFonts="1">
    <font>
      <sz val="11"/>
      <color rgb="FF132B47"/>
      <name val="Calibri"/>
      <family val="2"/>
    </font>
    <font>
      <b/>
      <sz val="11"/>
      <color rgb="FF07274C"/>
      <name val="Calibri"/>
      <family val="2"/>
    </font>
    <font>
      <b/>
      <sz val="16"/>
      <color rgb="FF07274C"/>
      <name val="Calibri"/>
      <family val="2"/>
    </font>
    <font>
      <b/>
      <sz val="11"/>
      <color rgb="FFFFFFFF"/>
      <name val="Calibri"/>
      <family val="2"/>
    </font>
    <font>
      <i/>
      <sz val="10"/>
      <color rgb="FF405A78"/>
      <name val="Calibri"/>
      <family val="2"/>
    </font>
    <font>
      <b/>
      <sz val="12"/>
      <color rgb="FF1B70D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7274C"/>
        <bgColor indexed="64"/>
      </patternFill>
    </fill>
    <fill>
      <patternFill patternType="solid">
        <fgColor rgb="FFFEF6D8"/>
        <bgColor indexed="64"/>
      </patternFill>
    </fill>
    <fill>
      <patternFill patternType="solid">
        <fgColor rgb="FFE6F4FB"/>
        <bgColor indexed="64"/>
      </patternFill>
    </fill>
  </fills>
  <borders count="3">
    <border>
      <left/>
      <right/>
      <top/>
      <bottom/>
      <diagonal/>
    </border>
    <border>
      <left style="thin">
        <color rgb="FFB7CDE0"/>
      </left>
      <right style="thin">
        <color rgb="FFB7CDE0"/>
      </right>
      <top style="thin">
        <color rgb="FFB7CDE0"/>
      </top>
      <bottom style="thin">
        <color rgb="FFB7CDE0"/>
      </bottom>
      <diagonal/>
    </border>
    <border>
      <left/>
      <right/>
      <top style="medium">
        <color rgb="FF07274C"/>
      </top>
      <bottom style="thin">
        <color rgb="FFB7CDE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/>
    <xf numFmtId="3" fontId="0" fillId="3" borderId="1" xfId="0" applyNumberFormat="1" applyFill="1" applyBorder="1"/>
    <xf numFmtId="9" fontId="0" fillId="3" borderId="1" xfId="0" applyNumberFormat="1" applyFill="1" applyBorder="1"/>
    <xf numFmtId="164" fontId="0" fillId="0" borderId="1" xfId="0" applyNumberFormat="1" applyBorder="1"/>
    <xf numFmtId="3" fontId="0" fillId="0" borderId="1" xfId="0" applyNumberFormat="1" applyBorder="1"/>
    <xf numFmtId="164" fontId="1" fillId="4" borderId="2" xfId="0" applyNumberFormat="1" applyFont="1" applyFill="1" applyBorder="1"/>
    <xf numFmtId="0" fontId="1" fillId="0" borderId="0" xfId="0" applyFont="1"/>
    <xf numFmtId="0" fontId="4" fillId="0" borderId="0" xfId="0" applyFont="1" applyAlignment="1">
      <alignment vertical="top" wrapText="1"/>
    </xf>
    <xf numFmtId="0" fontId="5" fillId="0" borderId="0" xfId="0" applyFont="1"/>
    <xf numFmtId="10" fontId="0" fillId="0" borderId="1" xfId="0" applyNumberFormat="1" applyBorder="1"/>
    <xf numFmtId="0" fontId="1" fillId="4" borderId="2" xfId="0" applyFont="1" applyFill="1" applyBorder="1"/>
    <xf numFmtId="0" fontId="0" fillId="0" borderId="0" xfId="0" applyAlignment="1">
      <alignment vertical="top" wrapText="1"/>
    </xf>
    <xf numFmtId="166" fontId="0" fillId="3" borderId="1" xfId="0" applyNumberFormat="1" applyFill="1" applyBorder="1"/>
    <xf numFmtId="0" fontId="4" fillId="0" borderId="0" xfId="0" applyFont="1" applyAlignment="1">
      <alignment vertical="top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9"/>
  <sheetViews>
    <sheetView showGridLines="0" tabSelected="1" workbookViewId="0"/>
  </sheetViews>
  <sheetFormatPr baseColWidth="10" defaultColWidth="8.88671875" defaultRowHeight="14.4" x14ac:dyDescent="0.3"/>
  <cols>
    <col min="1" max="1" width="52" customWidth="1"/>
    <col min="2" max="2" width="18" customWidth="1"/>
    <col min="3" max="3" width="80" customWidth="1"/>
  </cols>
  <sheetData>
    <row r="1" spans="1:3" ht="21" x14ac:dyDescent="0.4">
      <c r="A1" s="1" t="s">
        <v>0</v>
      </c>
    </row>
    <row r="2" spans="1:3" x14ac:dyDescent="0.3">
      <c r="A2" s="17" t="s">
        <v>1</v>
      </c>
      <c r="B2" s="18"/>
      <c r="C2" s="18"/>
    </row>
    <row r="4" spans="1:3" ht="15.6" x14ac:dyDescent="0.3">
      <c r="A4" s="12" t="s">
        <v>2</v>
      </c>
    </row>
    <row r="5" spans="1:3" x14ac:dyDescent="0.3">
      <c r="A5" t="s">
        <v>3</v>
      </c>
      <c r="B5" s="4">
        <v>3500</v>
      </c>
      <c r="C5" s="11" t="s">
        <v>4</v>
      </c>
    </row>
    <row r="6" spans="1:3" x14ac:dyDescent="0.3">
      <c r="A6" t="s">
        <v>5</v>
      </c>
      <c r="B6" s="16">
        <v>0.5</v>
      </c>
      <c r="C6" s="11" t="s">
        <v>6</v>
      </c>
    </row>
    <row r="7" spans="1:3" x14ac:dyDescent="0.3">
      <c r="A7" t="s">
        <v>7</v>
      </c>
      <c r="B7" s="4">
        <v>8000</v>
      </c>
      <c r="C7" s="11" t="s">
        <v>8</v>
      </c>
    </row>
    <row r="8" spans="1:3" x14ac:dyDescent="0.3">
      <c r="A8" t="s">
        <v>9</v>
      </c>
      <c r="B8" s="7">
        <f>B6*B7</f>
        <v>4000</v>
      </c>
    </row>
    <row r="9" spans="1:3" x14ac:dyDescent="0.3">
      <c r="A9" t="s">
        <v>10</v>
      </c>
      <c r="B9" s="4">
        <v>500</v>
      </c>
      <c r="C9" s="11" t="s">
        <v>11</v>
      </c>
    </row>
    <row r="10" spans="1:3" x14ac:dyDescent="0.3">
      <c r="A10" s="14" t="s">
        <v>12</v>
      </c>
      <c r="B10" s="9">
        <f>B5+B8+B9</f>
        <v>8000</v>
      </c>
    </row>
    <row r="12" spans="1:3" ht="15.6" x14ac:dyDescent="0.3">
      <c r="A12" s="12" t="s">
        <v>13</v>
      </c>
    </row>
    <row r="13" spans="1:3" x14ac:dyDescent="0.3">
      <c r="A13" t="s">
        <v>14</v>
      </c>
      <c r="B13" s="4">
        <v>450000</v>
      </c>
      <c r="C13" s="11" t="s">
        <v>15</v>
      </c>
    </row>
    <row r="14" spans="1:3" x14ac:dyDescent="0.3">
      <c r="A14" t="s">
        <v>16</v>
      </c>
      <c r="B14" s="5">
        <v>300</v>
      </c>
      <c r="C14" s="11" t="s">
        <v>17</v>
      </c>
    </row>
    <row r="15" spans="1:3" x14ac:dyDescent="0.3">
      <c r="A15" t="s">
        <v>18</v>
      </c>
      <c r="B15" s="7">
        <f>IF(B14=0,0,B13/B14)</f>
        <v>1500</v>
      </c>
    </row>
    <row r="17" spans="1:3" ht="15.6" x14ac:dyDescent="0.3">
      <c r="A17" s="12" t="s">
        <v>19</v>
      </c>
    </row>
    <row r="18" spans="1:3" x14ac:dyDescent="0.3">
      <c r="A18" t="s">
        <v>20</v>
      </c>
      <c r="B18" s="7">
        <f>B10+B15</f>
        <v>9500</v>
      </c>
    </row>
    <row r="19" spans="1:3" x14ac:dyDescent="0.3">
      <c r="A19" t="s">
        <v>21</v>
      </c>
      <c r="B19" s="6">
        <v>0.3</v>
      </c>
      <c r="C19" s="11" t="s">
        <v>22</v>
      </c>
    </row>
    <row r="20" spans="1:3" x14ac:dyDescent="0.3">
      <c r="A20" t="s">
        <v>23</v>
      </c>
      <c r="B20" s="7">
        <f>IF(B19&gt;=1,"Revisa el margen",ROUND(B18/(1-B19),0))</f>
        <v>13571</v>
      </c>
    </row>
    <row r="21" spans="1:3" x14ac:dyDescent="0.3">
      <c r="A21" t="s">
        <v>24</v>
      </c>
      <c r="B21" s="7">
        <f>IF(ISNUMBER(B20),ROUND(B20*0.19,0),"")</f>
        <v>2578</v>
      </c>
    </row>
    <row r="22" spans="1:3" x14ac:dyDescent="0.3">
      <c r="A22" s="14" t="s">
        <v>25</v>
      </c>
      <c r="B22" s="9">
        <f>IF(ISNUMBER(B20),B20+B21,"")</f>
        <v>16149</v>
      </c>
      <c r="C22" s="11" t="s">
        <v>26</v>
      </c>
    </row>
    <row r="23" spans="1:3" x14ac:dyDescent="0.3">
      <c r="A23" t="s">
        <v>27</v>
      </c>
      <c r="B23" s="7">
        <f>IF(ISNUMBER(B20),B20-B18,"")</f>
        <v>4071</v>
      </c>
    </row>
    <row r="25" spans="1:3" ht="15.6" x14ac:dyDescent="0.3">
      <c r="A25" s="12" t="s">
        <v>28</v>
      </c>
    </row>
    <row r="26" spans="1:3" x14ac:dyDescent="0.3">
      <c r="A26" t="s">
        <v>29</v>
      </c>
      <c r="B26" s="8">
        <f>IF(NOT(ISNUMBER(B20)),"",IF(B20-B10&lt;=0,"El precio no cubre el costo directo",ROUNDUP(B13/(B20-B10),0)))</f>
        <v>81</v>
      </c>
      <c r="C26" s="11" t="s">
        <v>30</v>
      </c>
    </row>
    <row r="27" spans="1:3" x14ac:dyDescent="0.3">
      <c r="A27" t="s">
        <v>31</v>
      </c>
      <c r="B27" s="7">
        <f>IF(ISNUMBER(B26),B26*B20,"")</f>
        <v>1099251</v>
      </c>
    </row>
    <row r="29" spans="1:3" ht="30" customHeight="1" x14ac:dyDescent="0.3">
      <c r="A29" s="17" t="s">
        <v>32</v>
      </c>
      <c r="B29" s="18"/>
      <c r="C29" s="18"/>
    </row>
  </sheetData>
  <mergeCells count="2">
    <mergeCell ref="A2:C2"/>
    <mergeCell ref="A29:C29"/>
  </mergeCells>
  <pageMargins left="0.5" right="0.5" top="0.6" bottom="0.6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4"/>
  <sheetViews>
    <sheetView workbookViewId="0">
      <pane ySplit="4" topLeftCell="A5" activePane="bottomLeft" state="frozen"/>
      <selection pane="bottomLeft"/>
    </sheetView>
  </sheetViews>
  <sheetFormatPr baseColWidth="10" defaultColWidth="8.88671875" defaultRowHeight="14.4" x14ac:dyDescent="0.3"/>
  <cols>
    <col min="1" max="1" width="34" customWidth="1"/>
    <col min="2" max="2" width="16" customWidth="1"/>
    <col min="3" max="3" width="12" customWidth="1"/>
    <col min="4" max="4" width="15" customWidth="1"/>
    <col min="5" max="5" width="13" customWidth="1"/>
    <col min="6" max="7" width="15" customWidth="1"/>
    <col min="8" max="8" width="14" customWidth="1"/>
  </cols>
  <sheetData>
    <row r="1" spans="1:8" ht="21" x14ac:dyDescent="0.4">
      <c r="A1" s="1" t="s">
        <v>33</v>
      </c>
    </row>
    <row r="2" spans="1:8" ht="55.2" x14ac:dyDescent="0.3">
      <c r="A2" s="11" t="s">
        <v>34</v>
      </c>
    </row>
    <row r="4" spans="1:8" ht="30" customHeight="1" x14ac:dyDescent="0.3">
      <c r="A4" s="2" t="s">
        <v>35</v>
      </c>
      <c r="B4" s="2" t="s">
        <v>20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27</v>
      </c>
      <c r="H4" s="2" t="s">
        <v>40</v>
      </c>
    </row>
    <row r="5" spans="1:8" x14ac:dyDescent="0.3">
      <c r="A5" s="3" t="s">
        <v>41</v>
      </c>
      <c r="B5" s="4">
        <v>5500</v>
      </c>
      <c r="C5" s="6">
        <v>0.3</v>
      </c>
      <c r="D5" s="7">
        <f t="shared" ref="D5:D36" si="0">IF(OR(B5="",C5="",C5&gt;=1),"",ROUND(B5/(1-C5),0))</f>
        <v>7857</v>
      </c>
      <c r="E5" s="7">
        <f t="shared" ref="E5:E36" si="1">IF(D5="","",ROUND(D5*0.19,0))</f>
        <v>1493</v>
      </c>
      <c r="F5" s="7">
        <f t="shared" ref="F5:F36" si="2">IF(D5="","",D5+E5)</f>
        <v>9350</v>
      </c>
      <c r="G5" s="7">
        <f t="shared" ref="G5:G36" si="3">IF(D5="","",D5-B5)</f>
        <v>2357</v>
      </c>
      <c r="H5" s="13">
        <f t="shared" ref="H5:H36" si="4">IF(D5="","",G5/B5)</f>
        <v>0.42854545454545456</v>
      </c>
    </row>
    <row r="6" spans="1:8" x14ac:dyDescent="0.3">
      <c r="A6" s="3" t="s">
        <v>42</v>
      </c>
      <c r="B6" s="4">
        <v>12000</v>
      </c>
      <c r="C6" s="6">
        <v>0.25</v>
      </c>
      <c r="D6" s="7">
        <f t="shared" si="0"/>
        <v>16000</v>
      </c>
      <c r="E6" s="7">
        <f t="shared" si="1"/>
        <v>3040</v>
      </c>
      <c r="F6" s="7">
        <f t="shared" si="2"/>
        <v>19040</v>
      </c>
      <c r="G6" s="7">
        <f t="shared" si="3"/>
        <v>4000</v>
      </c>
      <c r="H6" s="13">
        <f t="shared" si="4"/>
        <v>0.33333333333333331</v>
      </c>
    </row>
    <row r="7" spans="1:8" x14ac:dyDescent="0.3">
      <c r="A7" s="3" t="s">
        <v>43</v>
      </c>
      <c r="B7" s="4">
        <v>18000</v>
      </c>
      <c r="C7" s="6">
        <v>0.4</v>
      </c>
      <c r="D7" s="7">
        <f t="shared" si="0"/>
        <v>30000</v>
      </c>
      <c r="E7" s="7">
        <f t="shared" si="1"/>
        <v>5700</v>
      </c>
      <c r="F7" s="7">
        <f t="shared" si="2"/>
        <v>35700</v>
      </c>
      <c r="G7" s="7">
        <f t="shared" si="3"/>
        <v>12000</v>
      </c>
      <c r="H7" s="13">
        <f t="shared" si="4"/>
        <v>0.66666666666666663</v>
      </c>
    </row>
    <row r="8" spans="1:8" x14ac:dyDescent="0.3">
      <c r="A8" s="3"/>
      <c r="B8" s="4"/>
      <c r="C8" s="6"/>
      <c r="D8" s="7" t="str">
        <f t="shared" si="0"/>
        <v/>
      </c>
      <c r="E8" s="7" t="str">
        <f t="shared" si="1"/>
        <v/>
      </c>
      <c r="F8" s="7" t="str">
        <f t="shared" si="2"/>
        <v/>
      </c>
      <c r="G8" s="7" t="str">
        <f t="shared" si="3"/>
        <v/>
      </c>
      <c r="H8" s="13" t="str">
        <f t="shared" si="4"/>
        <v/>
      </c>
    </row>
    <row r="9" spans="1:8" x14ac:dyDescent="0.3">
      <c r="A9" s="3"/>
      <c r="B9" s="4"/>
      <c r="C9" s="6"/>
      <c r="D9" s="7" t="str">
        <f t="shared" si="0"/>
        <v/>
      </c>
      <c r="E9" s="7" t="str">
        <f t="shared" si="1"/>
        <v/>
      </c>
      <c r="F9" s="7" t="str">
        <f t="shared" si="2"/>
        <v/>
      </c>
      <c r="G9" s="7" t="str">
        <f t="shared" si="3"/>
        <v/>
      </c>
      <c r="H9" s="13" t="str">
        <f t="shared" si="4"/>
        <v/>
      </c>
    </row>
    <row r="10" spans="1:8" x14ac:dyDescent="0.3">
      <c r="A10" s="3"/>
      <c r="B10" s="4"/>
      <c r="C10" s="6"/>
      <c r="D10" s="7" t="str">
        <f t="shared" si="0"/>
        <v/>
      </c>
      <c r="E10" s="7" t="str">
        <f t="shared" si="1"/>
        <v/>
      </c>
      <c r="F10" s="7" t="str">
        <f t="shared" si="2"/>
        <v/>
      </c>
      <c r="G10" s="7" t="str">
        <f t="shared" si="3"/>
        <v/>
      </c>
      <c r="H10" s="13" t="str">
        <f t="shared" si="4"/>
        <v/>
      </c>
    </row>
    <row r="11" spans="1:8" x14ac:dyDescent="0.3">
      <c r="A11" s="3"/>
      <c r="B11" s="4"/>
      <c r="C11" s="6"/>
      <c r="D11" s="7" t="str">
        <f t="shared" si="0"/>
        <v/>
      </c>
      <c r="E11" s="7" t="str">
        <f t="shared" si="1"/>
        <v/>
      </c>
      <c r="F11" s="7" t="str">
        <f t="shared" si="2"/>
        <v/>
      </c>
      <c r="G11" s="7" t="str">
        <f t="shared" si="3"/>
        <v/>
      </c>
      <c r="H11" s="13" t="str">
        <f t="shared" si="4"/>
        <v/>
      </c>
    </row>
    <row r="12" spans="1:8" x14ac:dyDescent="0.3">
      <c r="A12" s="3"/>
      <c r="B12" s="4"/>
      <c r="C12" s="6"/>
      <c r="D12" s="7" t="str">
        <f t="shared" si="0"/>
        <v/>
      </c>
      <c r="E12" s="7" t="str">
        <f t="shared" si="1"/>
        <v/>
      </c>
      <c r="F12" s="7" t="str">
        <f t="shared" si="2"/>
        <v/>
      </c>
      <c r="G12" s="7" t="str">
        <f t="shared" si="3"/>
        <v/>
      </c>
      <c r="H12" s="13" t="str">
        <f t="shared" si="4"/>
        <v/>
      </c>
    </row>
    <row r="13" spans="1:8" x14ac:dyDescent="0.3">
      <c r="A13" s="3"/>
      <c r="B13" s="4"/>
      <c r="C13" s="6"/>
      <c r="D13" s="7" t="str">
        <f t="shared" si="0"/>
        <v/>
      </c>
      <c r="E13" s="7" t="str">
        <f t="shared" si="1"/>
        <v/>
      </c>
      <c r="F13" s="7" t="str">
        <f t="shared" si="2"/>
        <v/>
      </c>
      <c r="G13" s="7" t="str">
        <f t="shared" si="3"/>
        <v/>
      </c>
      <c r="H13" s="13" t="str">
        <f t="shared" si="4"/>
        <v/>
      </c>
    </row>
    <row r="14" spans="1:8" x14ac:dyDescent="0.3">
      <c r="A14" s="3"/>
      <c r="B14" s="4"/>
      <c r="C14" s="6"/>
      <c r="D14" s="7" t="str">
        <f t="shared" si="0"/>
        <v/>
      </c>
      <c r="E14" s="7" t="str">
        <f t="shared" si="1"/>
        <v/>
      </c>
      <c r="F14" s="7" t="str">
        <f t="shared" si="2"/>
        <v/>
      </c>
      <c r="G14" s="7" t="str">
        <f t="shared" si="3"/>
        <v/>
      </c>
      <c r="H14" s="13" t="str">
        <f t="shared" si="4"/>
        <v/>
      </c>
    </row>
    <row r="15" spans="1:8" x14ac:dyDescent="0.3">
      <c r="A15" s="3"/>
      <c r="B15" s="4"/>
      <c r="C15" s="6"/>
      <c r="D15" s="7" t="str">
        <f t="shared" si="0"/>
        <v/>
      </c>
      <c r="E15" s="7" t="str">
        <f t="shared" si="1"/>
        <v/>
      </c>
      <c r="F15" s="7" t="str">
        <f t="shared" si="2"/>
        <v/>
      </c>
      <c r="G15" s="7" t="str">
        <f t="shared" si="3"/>
        <v/>
      </c>
      <c r="H15" s="13" t="str">
        <f t="shared" si="4"/>
        <v/>
      </c>
    </row>
    <row r="16" spans="1:8" x14ac:dyDescent="0.3">
      <c r="A16" s="3"/>
      <c r="B16" s="4"/>
      <c r="C16" s="6"/>
      <c r="D16" s="7" t="str">
        <f t="shared" si="0"/>
        <v/>
      </c>
      <c r="E16" s="7" t="str">
        <f t="shared" si="1"/>
        <v/>
      </c>
      <c r="F16" s="7" t="str">
        <f t="shared" si="2"/>
        <v/>
      </c>
      <c r="G16" s="7" t="str">
        <f t="shared" si="3"/>
        <v/>
      </c>
      <c r="H16" s="13" t="str">
        <f t="shared" si="4"/>
        <v/>
      </c>
    </row>
    <row r="17" spans="1:8" x14ac:dyDescent="0.3">
      <c r="A17" s="3"/>
      <c r="B17" s="4"/>
      <c r="C17" s="6"/>
      <c r="D17" s="7" t="str">
        <f t="shared" si="0"/>
        <v/>
      </c>
      <c r="E17" s="7" t="str">
        <f t="shared" si="1"/>
        <v/>
      </c>
      <c r="F17" s="7" t="str">
        <f t="shared" si="2"/>
        <v/>
      </c>
      <c r="G17" s="7" t="str">
        <f t="shared" si="3"/>
        <v/>
      </c>
      <c r="H17" s="13" t="str">
        <f t="shared" si="4"/>
        <v/>
      </c>
    </row>
    <row r="18" spans="1:8" x14ac:dyDescent="0.3">
      <c r="A18" s="3"/>
      <c r="B18" s="4"/>
      <c r="C18" s="6"/>
      <c r="D18" s="7" t="str">
        <f t="shared" si="0"/>
        <v/>
      </c>
      <c r="E18" s="7" t="str">
        <f t="shared" si="1"/>
        <v/>
      </c>
      <c r="F18" s="7" t="str">
        <f t="shared" si="2"/>
        <v/>
      </c>
      <c r="G18" s="7" t="str">
        <f t="shared" si="3"/>
        <v/>
      </c>
      <c r="H18" s="13" t="str">
        <f t="shared" si="4"/>
        <v/>
      </c>
    </row>
    <row r="19" spans="1:8" x14ac:dyDescent="0.3">
      <c r="A19" s="3"/>
      <c r="B19" s="4"/>
      <c r="C19" s="6"/>
      <c r="D19" s="7" t="str">
        <f t="shared" si="0"/>
        <v/>
      </c>
      <c r="E19" s="7" t="str">
        <f t="shared" si="1"/>
        <v/>
      </c>
      <c r="F19" s="7" t="str">
        <f t="shared" si="2"/>
        <v/>
      </c>
      <c r="G19" s="7" t="str">
        <f t="shared" si="3"/>
        <v/>
      </c>
      <c r="H19" s="13" t="str">
        <f t="shared" si="4"/>
        <v/>
      </c>
    </row>
    <row r="20" spans="1:8" x14ac:dyDescent="0.3">
      <c r="A20" s="3"/>
      <c r="B20" s="4"/>
      <c r="C20" s="6"/>
      <c r="D20" s="7" t="str">
        <f t="shared" si="0"/>
        <v/>
      </c>
      <c r="E20" s="7" t="str">
        <f t="shared" si="1"/>
        <v/>
      </c>
      <c r="F20" s="7" t="str">
        <f t="shared" si="2"/>
        <v/>
      </c>
      <c r="G20" s="7" t="str">
        <f t="shared" si="3"/>
        <v/>
      </c>
      <c r="H20" s="13" t="str">
        <f t="shared" si="4"/>
        <v/>
      </c>
    </row>
    <row r="21" spans="1:8" x14ac:dyDescent="0.3">
      <c r="A21" s="3"/>
      <c r="B21" s="4"/>
      <c r="C21" s="6"/>
      <c r="D21" s="7" t="str">
        <f t="shared" si="0"/>
        <v/>
      </c>
      <c r="E21" s="7" t="str">
        <f t="shared" si="1"/>
        <v/>
      </c>
      <c r="F21" s="7" t="str">
        <f t="shared" si="2"/>
        <v/>
      </c>
      <c r="G21" s="7" t="str">
        <f t="shared" si="3"/>
        <v/>
      </c>
      <c r="H21" s="13" t="str">
        <f t="shared" si="4"/>
        <v/>
      </c>
    </row>
    <row r="22" spans="1:8" x14ac:dyDescent="0.3">
      <c r="A22" s="3"/>
      <c r="B22" s="4"/>
      <c r="C22" s="6"/>
      <c r="D22" s="7" t="str">
        <f t="shared" si="0"/>
        <v/>
      </c>
      <c r="E22" s="7" t="str">
        <f t="shared" si="1"/>
        <v/>
      </c>
      <c r="F22" s="7" t="str">
        <f t="shared" si="2"/>
        <v/>
      </c>
      <c r="G22" s="7" t="str">
        <f t="shared" si="3"/>
        <v/>
      </c>
      <c r="H22" s="13" t="str">
        <f t="shared" si="4"/>
        <v/>
      </c>
    </row>
    <row r="23" spans="1:8" x14ac:dyDescent="0.3">
      <c r="A23" s="3"/>
      <c r="B23" s="4"/>
      <c r="C23" s="6"/>
      <c r="D23" s="7" t="str">
        <f t="shared" si="0"/>
        <v/>
      </c>
      <c r="E23" s="7" t="str">
        <f t="shared" si="1"/>
        <v/>
      </c>
      <c r="F23" s="7" t="str">
        <f t="shared" si="2"/>
        <v/>
      </c>
      <c r="G23" s="7" t="str">
        <f t="shared" si="3"/>
        <v/>
      </c>
      <c r="H23" s="13" t="str">
        <f t="shared" si="4"/>
        <v/>
      </c>
    </row>
    <row r="24" spans="1:8" x14ac:dyDescent="0.3">
      <c r="A24" s="3"/>
      <c r="B24" s="4"/>
      <c r="C24" s="6"/>
      <c r="D24" s="7" t="str">
        <f t="shared" si="0"/>
        <v/>
      </c>
      <c r="E24" s="7" t="str">
        <f t="shared" si="1"/>
        <v/>
      </c>
      <c r="F24" s="7" t="str">
        <f t="shared" si="2"/>
        <v/>
      </c>
      <c r="G24" s="7" t="str">
        <f t="shared" si="3"/>
        <v/>
      </c>
      <c r="H24" s="13" t="str">
        <f t="shared" si="4"/>
        <v/>
      </c>
    </row>
    <row r="25" spans="1:8" x14ac:dyDescent="0.3">
      <c r="A25" s="3"/>
      <c r="B25" s="4"/>
      <c r="C25" s="6"/>
      <c r="D25" s="7" t="str">
        <f t="shared" si="0"/>
        <v/>
      </c>
      <c r="E25" s="7" t="str">
        <f t="shared" si="1"/>
        <v/>
      </c>
      <c r="F25" s="7" t="str">
        <f t="shared" si="2"/>
        <v/>
      </c>
      <c r="G25" s="7" t="str">
        <f t="shared" si="3"/>
        <v/>
      </c>
      <c r="H25" s="13" t="str">
        <f t="shared" si="4"/>
        <v/>
      </c>
    </row>
    <row r="26" spans="1:8" x14ac:dyDescent="0.3">
      <c r="A26" s="3"/>
      <c r="B26" s="4"/>
      <c r="C26" s="6"/>
      <c r="D26" s="7" t="str">
        <f t="shared" si="0"/>
        <v/>
      </c>
      <c r="E26" s="7" t="str">
        <f t="shared" si="1"/>
        <v/>
      </c>
      <c r="F26" s="7" t="str">
        <f t="shared" si="2"/>
        <v/>
      </c>
      <c r="G26" s="7" t="str">
        <f t="shared" si="3"/>
        <v/>
      </c>
      <c r="H26" s="13" t="str">
        <f t="shared" si="4"/>
        <v/>
      </c>
    </row>
    <row r="27" spans="1:8" x14ac:dyDescent="0.3">
      <c r="A27" s="3"/>
      <c r="B27" s="4"/>
      <c r="C27" s="6"/>
      <c r="D27" s="7" t="str">
        <f t="shared" si="0"/>
        <v/>
      </c>
      <c r="E27" s="7" t="str">
        <f t="shared" si="1"/>
        <v/>
      </c>
      <c r="F27" s="7" t="str">
        <f t="shared" si="2"/>
        <v/>
      </c>
      <c r="G27" s="7" t="str">
        <f t="shared" si="3"/>
        <v/>
      </c>
      <c r="H27" s="13" t="str">
        <f t="shared" si="4"/>
        <v/>
      </c>
    </row>
    <row r="28" spans="1:8" x14ac:dyDescent="0.3">
      <c r="A28" s="3"/>
      <c r="B28" s="4"/>
      <c r="C28" s="6"/>
      <c r="D28" s="7" t="str">
        <f t="shared" si="0"/>
        <v/>
      </c>
      <c r="E28" s="7" t="str">
        <f t="shared" si="1"/>
        <v/>
      </c>
      <c r="F28" s="7" t="str">
        <f t="shared" si="2"/>
        <v/>
      </c>
      <c r="G28" s="7" t="str">
        <f t="shared" si="3"/>
        <v/>
      </c>
      <c r="H28" s="13" t="str">
        <f t="shared" si="4"/>
        <v/>
      </c>
    </row>
    <row r="29" spans="1:8" x14ac:dyDescent="0.3">
      <c r="A29" s="3"/>
      <c r="B29" s="4"/>
      <c r="C29" s="6"/>
      <c r="D29" s="7" t="str">
        <f t="shared" si="0"/>
        <v/>
      </c>
      <c r="E29" s="7" t="str">
        <f t="shared" si="1"/>
        <v/>
      </c>
      <c r="F29" s="7" t="str">
        <f t="shared" si="2"/>
        <v/>
      </c>
      <c r="G29" s="7" t="str">
        <f t="shared" si="3"/>
        <v/>
      </c>
      <c r="H29" s="13" t="str">
        <f t="shared" si="4"/>
        <v/>
      </c>
    </row>
    <row r="30" spans="1:8" x14ac:dyDescent="0.3">
      <c r="A30" s="3"/>
      <c r="B30" s="4"/>
      <c r="C30" s="6"/>
      <c r="D30" s="7" t="str">
        <f t="shared" si="0"/>
        <v/>
      </c>
      <c r="E30" s="7" t="str">
        <f t="shared" si="1"/>
        <v/>
      </c>
      <c r="F30" s="7" t="str">
        <f t="shared" si="2"/>
        <v/>
      </c>
      <c r="G30" s="7" t="str">
        <f t="shared" si="3"/>
        <v/>
      </c>
      <c r="H30" s="13" t="str">
        <f t="shared" si="4"/>
        <v/>
      </c>
    </row>
    <row r="31" spans="1:8" x14ac:dyDescent="0.3">
      <c r="A31" s="3"/>
      <c r="B31" s="4"/>
      <c r="C31" s="6"/>
      <c r="D31" s="7" t="str">
        <f t="shared" si="0"/>
        <v/>
      </c>
      <c r="E31" s="7" t="str">
        <f t="shared" si="1"/>
        <v/>
      </c>
      <c r="F31" s="7" t="str">
        <f t="shared" si="2"/>
        <v/>
      </c>
      <c r="G31" s="7" t="str">
        <f t="shared" si="3"/>
        <v/>
      </c>
      <c r="H31" s="13" t="str">
        <f t="shared" si="4"/>
        <v/>
      </c>
    </row>
    <row r="32" spans="1:8" x14ac:dyDescent="0.3">
      <c r="A32" s="3"/>
      <c r="B32" s="4"/>
      <c r="C32" s="6"/>
      <c r="D32" s="7" t="str">
        <f t="shared" si="0"/>
        <v/>
      </c>
      <c r="E32" s="7" t="str">
        <f t="shared" si="1"/>
        <v/>
      </c>
      <c r="F32" s="7" t="str">
        <f t="shared" si="2"/>
        <v/>
      </c>
      <c r="G32" s="7" t="str">
        <f t="shared" si="3"/>
        <v/>
      </c>
      <c r="H32" s="13" t="str">
        <f t="shared" si="4"/>
        <v/>
      </c>
    </row>
    <row r="33" spans="1:8" x14ac:dyDescent="0.3">
      <c r="A33" s="3"/>
      <c r="B33" s="4"/>
      <c r="C33" s="6"/>
      <c r="D33" s="7" t="str">
        <f t="shared" si="0"/>
        <v/>
      </c>
      <c r="E33" s="7" t="str">
        <f t="shared" si="1"/>
        <v/>
      </c>
      <c r="F33" s="7" t="str">
        <f t="shared" si="2"/>
        <v/>
      </c>
      <c r="G33" s="7" t="str">
        <f t="shared" si="3"/>
        <v/>
      </c>
      <c r="H33" s="13" t="str">
        <f t="shared" si="4"/>
        <v/>
      </c>
    </row>
    <row r="34" spans="1:8" x14ac:dyDescent="0.3">
      <c r="A34" s="3"/>
      <c r="B34" s="4"/>
      <c r="C34" s="6"/>
      <c r="D34" s="7" t="str">
        <f t="shared" si="0"/>
        <v/>
      </c>
      <c r="E34" s="7" t="str">
        <f t="shared" si="1"/>
        <v/>
      </c>
      <c r="F34" s="7" t="str">
        <f t="shared" si="2"/>
        <v/>
      </c>
      <c r="G34" s="7" t="str">
        <f t="shared" si="3"/>
        <v/>
      </c>
      <c r="H34" s="13" t="str">
        <f t="shared" si="4"/>
        <v/>
      </c>
    </row>
    <row r="35" spans="1:8" x14ac:dyDescent="0.3">
      <c r="A35" s="3"/>
      <c r="B35" s="4"/>
      <c r="C35" s="6"/>
      <c r="D35" s="7" t="str">
        <f t="shared" si="0"/>
        <v/>
      </c>
      <c r="E35" s="7" t="str">
        <f t="shared" si="1"/>
        <v/>
      </c>
      <c r="F35" s="7" t="str">
        <f t="shared" si="2"/>
        <v/>
      </c>
      <c r="G35" s="7" t="str">
        <f t="shared" si="3"/>
        <v/>
      </c>
      <c r="H35" s="13" t="str">
        <f t="shared" si="4"/>
        <v/>
      </c>
    </row>
    <row r="36" spans="1:8" x14ac:dyDescent="0.3">
      <c r="A36" s="3"/>
      <c r="B36" s="4"/>
      <c r="C36" s="6"/>
      <c r="D36" s="7" t="str">
        <f t="shared" si="0"/>
        <v/>
      </c>
      <c r="E36" s="7" t="str">
        <f t="shared" si="1"/>
        <v/>
      </c>
      <c r="F36" s="7" t="str">
        <f t="shared" si="2"/>
        <v/>
      </c>
      <c r="G36" s="7" t="str">
        <f t="shared" si="3"/>
        <v/>
      </c>
      <c r="H36" s="13" t="str">
        <f t="shared" si="4"/>
        <v/>
      </c>
    </row>
    <row r="37" spans="1:8" x14ac:dyDescent="0.3">
      <c r="A37" s="3"/>
      <c r="B37" s="4"/>
      <c r="C37" s="6"/>
      <c r="D37" s="7" t="str">
        <f t="shared" ref="D37:D68" si="5">IF(OR(B37="",C37="",C37&gt;=1),"",ROUND(B37/(1-C37),0))</f>
        <v/>
      </c>
      <c r="E37" s="7" t="str">
        <f t="shared" ref="E37:E68" si="6">IF(D37="","",ROUND(D37*0.19,0))</f>
        <v/>
      </c>
      <c r="F37" s="7" t="str">
        <f t="shared" ref="F37:F68" si="7">IF(D37="","",D37+E37)</f>
        <v/>
      </c>
      <c r="G37" s="7" t="str">
        <f t="shared" ref="G37:G54" si="8">IF(D37="","",D37-B37)</f>
        <v/>
      </c>
      <c r="H37" s="13" t="str">
        <f t="shared" ref="H37:H68" si="9">IF(D37="","",G37/B37)</f>
        <v/>
      </c>
    </row>
    <row r="38" spans="1:8" x14ac:dyDescent="0.3">
      <c r="A38" s="3"/>
      <c r="B38" s="4"/>
      <c r="C38" s="6"/>
      <c r="D38" s="7" t="str">
        <f t="shared" si="5"/>
        <v/>
      </c>
      <c r="E38" s="7" t="str">
        <f t="shared" si="6"/>
        <v/>
      </c>
      <c r="F38" s="7" t="str">
        <f t="shared" si="7"/>
        <v/>
      </c>
      <c r="G38" s="7" t="str">
        <f t="shared" si="8"/>
        <v/>
      </c>
      <c r="H38" s="13" t="str">
        <f t="shared" si="9"/>
        <v/>
      </c>
    </row>
    <row r="39" spans="1:8" x14ac:dyDescent="0.3">
      <c r="A39" s="3"/>
      <c r="B39" s="4"/>
      <c r="C39" s="6"/>
      <c r="D39" s="7" t="str">
        <f t="shared" si="5"/>
        <v/>
      </c>
      <c r="E39" s="7" t="str">
        <f t="shared" si="6"/>
        <v/>
      </c>
      <c r="F39" s="7" t="str">
        <f t="shared" si="7"/>
        <v/>
      </c>
      <c r="G39" s="7" t="str">
        <f t="shared" si="8"/>
        <v/>
      </c>
      <c r="H39" s="13" t="str">
        <f t="shared" si="9"/>
        <v/>
      </c>
    </row>
    <row r="40" spans="1:8" x14ac:dyDescent="0.3">
      <c r="A40" s="3"/>
      <c r="B40" s="4"/>
      <c r="C40" s="6"/>
      <c r="D40" s="7" t="str">
        <f t="shared" si="5"/>
        <v/>
      </c>
      <c r="E40" s="7" t="str">
        <f t="shared" si="6"/>
        <v/>
      </c>
      <c r="F40" s="7" t="str">
        <f t="shared" si="7"/>
        <v/>
      </c>
      <c r="G40" s="7" t="str">
        <f t="shared" si="8"/>
        <v/>
      </c>
      <c r="H40" s="13" t="str">
        <f t="shared" si="9"/>
        <v/>
      </c>
    </row>
    <row r="41" spans="1:8" x14ac:dyDescent="0.3">
      <c r="A41" s="3"/>
      <c r="B41" s="4"/>
      <c r="C41" s="6"/>
      <c r="D41" s="7" t="str">
        <f t="shared" si="5"/>
        <v/>
      </c>
      <c r="E41" s="7" t="str">
        <f t="shared" si="6"/>
        <v/>
      </c>
      <c r="F41" s="7" t="str">
        <f t="shared" si="7"/>
        <v/>
      </c>
      <c r="G41" s="7" t="str">
        <f t="shared" si="8"/>
        <v/>
      </c>
      <c r="H41" s="13" t="str">
        <f t="shared" si="9"/>
        <v/>
      </c>
    </row>
    <row r="42" spans="1:8" x14ac:dyDescent="0.3">
      <c r="A42" s="3"/>
      <c r="B42" s="4"/>
      <c r="C42" s="6"/>
      <c r="D42" s="7" t="str">
        <f t="shared" si="5"/>
        <v/>
      </c>
      <c r="E42" s="7" t="str">
        <f t="shared" si="6"/>
        <v/>
      </c>
      <c r="F42" s="7" t="str">
        <f t="shared" si="7"/>
        <v/>
      </c>
      <c r="G42" s="7" t="str">
        <f t="shared" si="8"/>
        <v/>
      </c>
      <c r="H42" s="13" t="str">
        <f t="shared" si="9"/>
        <v/>
      </c>
    </row>
    <row r="43" spans="1:8" x14ac:dyDescent="0.3">
      <c r="A43" s="3"/>
      <c r="B43" s="4"/>
      <c r="C43" s="6"/>
      <c r="D43" s="7" t="str">
        <f t="shared" si="5"/>
        <v/>
      </c>
      <c r="E43" s="7" t="str">
        <f t="shared" si="6"/>
        <v/>
      </c>
      <c r="F43" s="7" t="str">
        <f t="shared" si="7"/>
        <v/>
      </c>
      <c r="G43" s="7" t="str">
        <f t="shared" si="8"/>
        <v/>
      </c>
      <c r="H43" s="13" t="str">
        <f t="shared" si="9"/>
        <v/>
      </c>
    </row>
    <row r="44" spans="1:8" x14ac:dyDescent="0.3">
      <c r="A44" s="3"/>
      <c r="B44" s="4"/>
      <c r="C44" s="6"/>
      <c r="D44" s="7" t="str">
        <f t="shared" si="5"/>
        <v/>
      </c>
      <c r="E44" s="7" t="str">
        <f t="shared" si="6"/>
        <v/>
      </c>
      <c r="F44" s="7" t="str">
        <f t="shared" si="7"/>
        <v/>
      </c>
      <c r="G44" s="7" t="str">
        <f t="shared" si="8"/>
        <v/>
      </c>
      <c r="H44" s="13" t="str">
        <f t="shared" si="9"/>
        <v/>
      </c>
    </row>
    <row r="45" spans="1:8" x14ac:dyDescent="0.3">
      <c r="A45" s="3"/>
      <c r="B45" s="4"/>
      <c r="C45" s="6"/>
      <c r="D45" s="7" t="str">
        <f t="shared" si="5"/>
        <v/>
      </c>
      <c r="E45" s="7" t="str">
        <f t="shared" si="6"/>
        <v/>
      </c>
      <c r="F45" s="7" t="str">
        <f t="shared" si="7"/>
        <v/>
      </c>
      <c r="G45" s="7" t="str">
        <f t="shared" si="8"/>
        <v/>
      </c>
      <c r="H45" s="13" t="str">
        <f t="shared" si="9"/>
        <v/>
      </c>
    </row>
    <row r="46" spans="1:8" x14ac:dyDescent="0.3">
      <c r="A46" s="3"/>
      <c r="B46" s="4"/>
      <c r="C46" s="6"/>
      <c r="D46" s="7" t="str">
        <f t="shared" si="5"/>
        <v/>
      </c>
      <c r="E46" s="7" t="str">
        <f t="shared" si="6"/>
        <v/>
      </c>
      <c r="F46" s="7" t="str">
        <f t="shared" si="7"/>
        <v/>
      </c>
      <c r="G46" s="7" t="str">
        <f t="shared" si="8"/>
        <v/>
      </c>
      <c r="H46" s="13" t="str">
        <f t="shared" si="9"/>
        <v/>
      </c>
    </row>
    <row r="47" spans="1:8" x14ac:dyDescent="0.3">
      <c r="A47" s="3"/>
      <c r="B47" s="4"/>
      <c r="C47" s="6"/>
      <c r="D47" s="7" t="str">
        <f t="shared" si="5"/>
        <v/>
      </c>
      <c r="E47" s="7" t="str">
        <f t="shared" si="6"/>
        <v/>
      </c>
      <c r="F47" s="7" t="str">
        <f t="shared" si="7"/>
        <v/>
      </c>
      <c r="G47" s="7" t="str">
        <f t="shared" si="8"/>
        <v/>
      </c>
      <c r="H47" s="13" t="str">
        <f t="shared" si="9"/>
        <v/>
      </c>
    </row>
    <row r="48" spans="1:8" x14ac:dyDescent="0.3">
      <c r="A48" s="3"/>
      <c r="B48" s="4"/>
      <c r="C48" s="6"/>
      <c r="D48" s="7" t="str">
        <f t="shared" si="5"/>
        <v/>
      </c>
      <c r="E48" s="7" t="str">
        <f t="shared" si="6"/>
        <v/>
      </c>
      <c r="F48" s="7" t="str">
        <f t="shared" si="7"/>
        <v/>
      </c>
      <c r="G48" s="7" t="str">
        <f t="shared" si="8"/>
        <v/>
      </c>
      <c r="H48" s="13" t="str">
        <f t="shared" si="9"/>
        <v/>
      </c>
    </row>
    <row r="49" spans="1:8" x14ac:dyDescent="0.3">
      <c r="A49" s="3"/>
      <c r="B49" s="4"/>
      <c r="C49" s="6"/>
      <c r="D49" s="7" t="str">
        <f t="shared" si="5"/>
        <v/>
      </c>
      <c r="E49" s="7" t="str">
        <f t="shared" si="6"/>
        <v/>
      </c>
      <c r="F49" s="7" t="str">
        <f t="shared" si="7"/>
        <v/>
      </c>
      <c r="G49" s="7" t="str">
        <f t="shared" si="8"/>
        <v/>
      </c>
      <c r="H49" s="13" t="str">
        <f t="shared" si="9"/>
        <v/>
      </c>
    </row>
    <row r="50" spans="1:8" x14ac:dyDescent="0.3">
      <c r="A50" s="3"/>
      <c r="B50" s="4"/>
      <c r="C50" s="6"/>
      <c r="D50" s="7" t="str">
        <f t="shared" si="5"/>
        <v/>
      </c>
      <c r="E50" s="7" t="str">
        <f t="shared" si="6"/>
        <v/>
      </c>
      <c r="F50" s="7" t="str">
        <f t="shared" si="7"/>
        <v/>
      </c>
      <c r="G50" s="7" t="str">
        <f t="shared" si="8"/>
        <v/>
      </c>
      <c r="H50" s="13" t="str">
        <f t="shared" si="9"/>
        <v/>
      </c>
    </row>
    <row r="51" spans="1:8" x14ac:dyDescent="0.3">
      <c r="A51" s="3"/>
      <c r="B51" s="4"/>
      <c r="C51" s="6"/>
      <c r="D51" s="7" t="str">
        <f t="shared" si="5"/>
        <v/>
      </c>
      <c r="E51" s="7" t="str">
        <f t="shared" si="6"/>
        <v/>
      </c>
      <c r="F51" s="7" t="str">
        <f t="shared" si="7"/>
        <v/>
      </c>
      <c r="G51" s="7" t="str">
        <f t="shared" si="8"/>
        <v/>
      </c>
      <c r="H51" s="13" t="str">
        <f t="shared" si="9"/>
        <v/>
      </c>
    </row>
    <row r="52" spans="1:8" x14ac:dyDescent="0.3">
      <c r="A52" s="3"/>
      <c r="B52" s="4"/>
      <c r="C52" s="6"/>
      <c r="D52" s="7" t="str">
        <f t="shared" si="5"/>
        <v/>
      </c>
      <c r="E52" s="7" t="str">
        <f t="shared" si="6"/>
        <v/>
      </c>
      <c r="F52" s="7" t="str">
        <f t="shared" si="7"/>
        <v/>
      </c>
      <c r="G52" s="7" t="str">
        <f t="shared" si="8"/>
        <v/>
      </c>
      <c r="H52" s="13" t="str">
        <f t="shared" si="9"/>
        <v/>
      </c>
    </row>
    <row r="53" spans="1:8" x14ac:dyDescent="0.3">
      <c r="A53" s="3"/>
      <c r="B53" s="4"/>
      <c r="C53" s="6"/>
      <c r="D53" s="7" t="str">
        <f t="shared" si="5"/>
        <v/>
      </c>
      <c r="E53" s="7" t="str">
        <f t="shared" si="6"/>
        <v/>
      </c>
      <c r="F53" s="7" t="str">
        <f t="shared" si="7"/>
        <v/>
      </c>
      <c r="G53" s="7" t="str">
        <f t="shared" si="8"/>
        <v/>
      </c>
      <c r="H53" s="13" t="str">
        <f t="shared" si="9"/>
        <v/>
      </c>
    </row>
    <row r="54" spans="1:8" x14ac:dyDescent="0.3">
      <c r="A54" s="3"/>
      <c r="B54" s="4"/>
      <c r="C54" s="6"/>
      <c r="D54" s="7" t="str">
        <f t="shared" si="5"/>
        <v/>
      </c>
      <c r="E54" s="7" t="str">
        <f t="shared" si="6"/>
        <v/>
      </c>
      <c r="F54" s="7" t="str">
        <f t="shared" si="7"/>
        <v/>
      </c>
      <c r="G54" s="7" t="str">
        <f t="shared" si="8"/>
        <v/>
      </c>
      <c r="H54" s="13" t="str">
        <f t="shared" si="9"/>
        <v/>
      </c>
    </row>
  </sheetData>
  <pageMargins left="0.5" right="0.5" top="0.6" bottom="0.6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B19"/>
  <sheetViews>
    <sheetView showGridLines="0" workbookViewId="0"/>
  </sheetViews>
  <sheetFormatPr baseColWidth="10" defaultColWidth="8.88671875" defaultRowHeight="14.4" x14ac:dyDescent="0.3"/>
  <cols>
    <col min="1" max="1" width="4" customWidth="1"/>
    <col min="2" max="2" width="100" customWidth="1"/>
  </cols>
  <sheetData>
    <row r="2" spans="1:2" ht="21" x14ac:dyDescent="0.4">
      <c r="B2" s="1" t="s">
        <v>44</v>
      </c>
    </row>
    <row r="4" spans="1:2" ht="15.6" x14ac:dyDescent="0.3">
      <c r="B4" s="12" t="s">
        <v>45</v>
      </c>
    </row>
    <row r="5" spans="1:2" ht="30" customHeight="1" x14ac:dyDescent="0.3">
      <c r="A5" s="10">
        <v>1</v>
      </c>
      <c r="B5" s="15" t="s">
        <v>46</v>
      </c>
    </row>
    <row r="6" spans="1:2" ht="30" customHeight="1" x14ac:dyDescent="0.3">
      <c r="A6" s="10">
        <v>2</v>
      </c>
      <c r="B6" s="15" t="s">
        <v>47</v>
      </c>
    </row>
    <row r="7" spans="1:2" ht="30" customHeight="1" x14ac:dyDescent="0.3">
      <c r="A7" s="10">
        <v>3</v>
      </c>
      <c r="B7" s="15" t="s">
        <v>48</v>
      </c>
    </row>
    <row r="8" spans="1:2" ht="30" customHeight="1" x14ac:dyDescent="0.3">
      <c r="A8" s="10">
        <v>4</v>
      </c>
      <c r="B8" s="15" t="s">
        <v>49</v>
      </c>
    </row>
    <row r="9" spans="1:2" ht="30" customHeight="1" x14ac:dyDescent="0.3">
      <c r="A9" s="10">
        <v>5</v>
      </c>
      <c r="B9" s="15" t="s">
        <v>50</v>
      </c>
    </row>
    <row r="11" spans="1:2" ht="15.6" x14ac:dyDescent="0.3">
      <c r="B11" s="12" t="s">
        <v>51</v>
      </c>
    </row>
    <row r="12" spans="1:2" ht="30" customHeight="1" x14ac:dyDescent="0.3">
      <c r="A12" s="10" t="s">
        <v>52</v>
      </c>
      <c r="B12" s="15" t="s">
        <v>53</v>
      </c>
    </row>
    <row r="13" spans="1:2" ht="30" customHeight="1" x14ac:dyDescent="0.3">
      <c r="A13" s="10" t="s">
        <v>52</v>
      </c>
      <c r="B13" s="15" t="s">
        <v>54</v>
      </c>
    </row>
    <row r="14" spans="1:2" ht="30" customHeight="1" x14ac:dyDescent="0.3">
      <c r="A14" s="10" t="s">
        <v>52</v>
      </c>
      <c r="B14" s="15" t="s">
        <v>55</v>
      </c>
    </row>
    <row r="16" spans="1:2" ht="30" customHeight="1" x14ac:dyDescent="0.3">
      <c r="B16" s="11" t="s">
        <v>56</v>
      </c>
    </row>
    <row r="18" spans="2:2" x14ac:dyDescent="0.3">
      <c r="B18" s="11" t="s">
        <v>57</v>
      </c>
    </row>
    <row r="19" spans="2:2" x14ac:dyDescent="0.3">
      <c r="B19" s="11" t="s">
        <v>58</v>
      </c>
    </row>
  </sheetData>
  <pageMargins left="0.5" right="0.5" top="0.6" bottom="0.6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Calculadora</vt:lpstr>
      <vt:lpstr>Varios productos</vt:lpstr>
      <vt:lpstr>Cómo usar</vt:lpstr>
    </vt:vector>
  </TitlesOfParts>
  <Company>ZNetworks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Cálculo del precio de venta</dc:title>
  <dc:creator>ZNetworks</dc:creator>
  <cp:lastModifiedBy>Mauricio Zalles Olivares</cp:lastModifiedBy>
  <dcterms:created xsi:type="dcterms:W3CDTF">2026-10-14T00:53:45Z</dcterms:created>
  <dcterms:modified xsi:type="dcterms:W3CDTF">2026-10-14T00:53:45Z</dcterms:modified>
  <dc:language>es-CL</dc:language>
</cp:coreProperties>
</file>